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unidebhu-my.sharepoint.com/personal/toroknekissklara_eng_unideb_hu/Documents/Asztal/"/>
    </mc:Choice>
  </mc:AlternateContent>
  <xr:revisionPtr revIDLastSave="0" documentId="8_{EBA28E04-21F2-4678-9C4F-AA447AC3D3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3" i="1" l="1"/>
  <c r="L33" i="1"/>
  <c r="P33" i="1"/>
  <c r="H33" i="1"/>
  <c r="H32" i="1"/>
  <c r="H34" i="1" s="1"/>
  <c r="T32" i="1"/>
  <c r="P32" i="1"/>
  <c r="P34" i="1" s="1"/>
  <c r="L32" i="1"/>
  <c r="Y33" i="1" l="1"/>
  <c r="T34" i="1"/>
  <c r="L34" i="1"/>
  <c r="Y32" i="1" l="1"/>
  <c r="U31" i="1" l="1"/>
  <c r="S31" i="1"/>
  <c r="R31" i="1"/>
  <c r="Q31" i="1"/>
  <c r="O31" i="1"/>
  <c r="N31" i="1"/>
  <c r="M31" i="1"/>
  <c r="K31" i="1"/>
  <c r="J31" i="1"/>
  <c r="F31" i="1"/>
  <c r="N35" i="1" l="1"/>
  <c r="R35" i="1"/>
  <c r="I31" i="1"/>
  <c r="Y37" i="1" s="1"/>
  <c r="G31" i="1"/>
  <c r="F35" i="1" s="1"/>
  <c r="J35" i="1" l="1"/>
  <c r="Y34" i="1" l="1"/>
</calcChain>
</file>

<file path=xl/sharedStrings.xml><?xml version="1.0" encoding="utf-8"?>
<sst xmlns="http://schemas.openxmlformats.org/spreadsheetml/2006/main" count="133" uniqueCount="72">
  <si>
    <t>Tárgycsoport</t>
  </si>
  <si>
    <t>Tárgynév</t>
  </si>
  <si>
    <t>Előkövetelmény</t>
  </si>
  <si>
    <t>e</t>
  </si>
  <si>
    <t>gy</t>
  </si>
  <si>
    <t>kö</t>
  </si>
  <si>
    <t>kr</t>
  </si>
  <si>
    <t>Természettudományi alapismeretek</t>
  </si>
  <si>
    <t>é</t>
  </si>
  <si>
    <t>k</t>
  </si>
  <si>
    <t>Gazd. és humán ismeretek</t>
  </si>
  <si>
    <t>Szabadon választható tárgy I</t>
  </si>
  <si>
    <t>Szabadon választható tárgy II</t>
  </si>
  <si>
    <t>Diplomatervezés</t>
  </si>
  <si>
    <t>Diplomaterv I.</t>
  </si>
  <si>
    <t>Diplomaterv II.</t>
  </si>
  <si>
    <t>4 hét</t>
  </si>
  <si>
    <t>Félévenként összesen:</t>
  </si>
  <si>
    <t>Képzés során összesen</t>
  </si>
  <si>
    <t>kollokviumos tárgyak száma</t>
  </si>
  <si>
    <t>évközi jegyes tárgyak száma</t>
  </si>
  <si>
    <t>tárgyak száma</t>
  </si>
  <si>
    <t>kontaktórák száma</t>
  </si>
  <si>
    <t xml:space="preserve">szabadon válaszható tárgyak kreditszáma   </t>
  </si>
  <si>
    <t xml:space="preserve">Jelmagyarázat: </t>
  </si>
  <si>
    <t>kreditek száma</t>
  </si>
  <si>
    <t>e = elmélet heti óraszáma</t>
  </si>
  <si>
    <t>gy = gyakorlat heti óraszáma</t>
  </si>
  <si>
    <t>Kritérium tárgyak:</t>
  </si>
  <si>
    <t>kö = követelménytípus</t>
  </si>
  <si>
    <t>a = aláírás megszerzése</t>
  </si>
  <si>
    <t>é = évközi jegy</t>
  </si>
  <si>
    <t>k = kollokvium</t>
  </si>
  <si>
    <t>kr = kredit</t>
  </si>
  <si>
    <t>Alkalmazott dinamika</t>
  </si>
  <si>
    <t>Szilárdtest/félvezető fizika</t>
  </si>
  <si>
    <t>Járműmérnöki szakmai ismeretek</t>
  </si>
  <si>
    <t>Szimulációs és optimálási módszerek</t>
  </si>
  <si>
    <t>Jármű- és mobil gép konstrukcióelmélet</t>
  </si>
  <si>
    <t>Tárgyak Internete - rendszerek és technológiák</t>
  </si>
  <si>
    <t>Járműipari gyártási folyamatok minőségbiztosítása</t>
  </si>
  <si>
    <t>Robottechnika és járműgyártás</t>
  </si>
  <si>
    <t>Mérés, jelfeldolgozás és elektronika</t>
  </si>
  <si>
    <t>Járműipari biztonságtechnika</t>
  </si>
  <si>
    <t>Vállalati projekt feladat II.</t>
  </si>
  <si>
    <t>Vállalati projekt feladat I.</t>
  </si>
  <si>
    <t>Villamos hajtások</t>
  </si>
  <si>
    <t>6 szigma és Lean ismeretek</t>
  </si>
  <si>
    <t>Nem fosszilis energiaforrások</t>
  </si>
  <si>
    <t>Karosszéria gyártás technológiái</t>
  </si>
  <si>
    <t>Termelő rendszerek pneumatikus és hidraulikus elemei</t>
  </si>
  <si>
    <t>Matematika I. - Differenciál egyenletek alkalamzása</t>
  </si>
  <si>
    <t>Matematika II. Sztohasztikus rendszerek alkalmazása</t>
  </si>
  <si>
    <t>Vállalati projektfeladat I.</t>
  </si>
  <si>
    <t>Anyagmozgató és AGV rendszerek</t>
  </si>
  <si>
    <t xml:space="preserve">Szerelés és gyártás automatizálás </t>
  </si>
  <si>
    <t>Termelésmenedzsment és gyártástervezés</t>
  </si>
  <si>
    <t>Járműgyártás környezettoxikológia és életcikluselemzés</t>
  </si>
  <si>
    <t>Tavaszi félév</t>
  </si>
  <si>
    <t>Őszi félév</t>
  </si>
  <si>
    <t>Járműmérnöki nyári szakmai gyakorlat</t>
  </si>
  <si>
    <t>Szakspecifikus ismeretek</t>
  </si>
  <si>
    <t>Debreceni Egyetem</t>
  </si>
  <si>
    <t>Műszaki Kar</t>
  </si>
  <si>
    <t>Mintaterv</t>
  </si>
  <si>
    <t>Járműmérnöki mesterszak (MSc) - Alternatívhajtású járműgyártás specializáció</t>
  </si>
  <si>
    <t>NAPPALI TAGOZAT</t>
  </si>
  <si>
    <t>Ssz.</t>
  </si>
  <si>
    <t>Szabadon választott tárgyak</t>
  </si>
  <si>
    <t>Szakmai gyakorlat</t>
  </si>
  <si>
    <r>
      <rPr>
        <b/>
        <sz val="8.5"/>
        <color rgb="FF000000"/>
        <rFont val="Calibri"/>
        <family val="2"/>
        <charset val="238"/>
      </rPr>
      <t xml:space="preserve">Szabadon választható tárgy
</t>
    </r>
    <r>
      <rPr>
        <sz val="8.5"/>
        <color rgb="FF000000"/>
        <rFont val="Calibri"/>
        <family val="2"/>
        <charset val="238"/>
      </rPr>
      <t>A hallgató a Kar bármely kötelező tárgyát felveheti szabadon választható tantárgyként, külön engedély nélkül. A tantárgy az adott tantervben szereplő kredittel kerül beszámításra az adott szak szabadon választható tantárgyaiba. 
A mintatervben szereplő féléves elosztás és kreditszám ajánlásként szerepel.
A hallgatónak 6 kreditnyi szabadon választható tantárgyat kell teljesítenie a tanulmányai alatt, amelyen belül kötelező legalább egy szabadon választható tárgyat idegen nyelven teljesíteni. 
A szak teljesítéséhez javasolt idegen nyelvű szabadon választható tárgyak:
Őszi félévben: Social and Ethorobotics
Tavaszi félévben: Social and Ethorobotics
Ezeken kívül a hallgató az 1. sz. mellékletben található bármely angol nyelvű szabadon választható tárgyat is felveheti.</t>
    </r>
    <r>
      <rPr>
        <sz val="8.5"/>
        <color rgb="FF000000"/>
        <rFont val="Calibri"/>
        <family val="2"/>
        <charset val="238"/>
      </rPr>
      <t xml:space="preserve">
</t>
    </r>
    <r>
      <rPr>
        <b/>
        <sz val="8.5"/>
        <color rgb="FF000000"/>
        <rFont val="Calibri"/>
        <family val="2"/>
        <charset val="238"/>
      </rPr>
      <t xml:space="preserve">Szakmai gyakorlat
</t>
    </r>
    <r>
      <rPr>
        <sz val="8.5"/>
        <color rgb="FF000000"/>
        <rFont val="Calibri"/>
        <family val="2"/>
        <charset val="238"/>
      </rPr>
      <t xml:space="preserve">Időtartama 4 hét a 3. szemeszter után, a tárgyat a 3. félévben kell felvenni.
Kreditértéke 10 kredit, amely a szak képzési és kimeneti követelményében meghatározott, a végbizonyítvány megszerzéséhez szükséges összkreditbe nem számít bele.
</t>
    </r>
    <r>
      <rPr>
        <b/>
        <sz val="8.5"/>
        <color rgb="FF000000"/>
        <rFont val="Calibri"/>
        <family val="2"/>
        <charset val="238"/>
      </rPr>
      <t/>
    </r>
  </si>
  <si>
    <t>Tárgykód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</si>
</sst>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8.5"/>
      <color rgb="FFFF0000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8.5"/>
      <color rgb="FF000000"/>
      <name val="Calibri"/>
      <family val="2"/>
      <charset val="238"/>
    </font>
    <font>
      <b/>
      <sz val="8.5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03">
    <xf numFmtId="0" fontId="0" fillId="0" borderId="0" xfId="0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10" xfId="0" applyFont="1" applyBorder="1" applyAlignment="1">
      <alignment horizontal="left" vertical="center"/>
    </xf>
    <xf numFmtId="0" fontId="1" fillId="0" borderId="0" xfId="0" applyFont="1"/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3" fillId="0" borderId="16" xfId="0" applyFont="1" applyBorder="1" applyAlignment="1">
      <alignment horizontal="left" vertical="center"/>
    </xf>
    <xf numFmtId="0" fontId="2" fillId="2" borderId="16" xfId="0" applyFont="1" applyFill="1" applyBorder="1"/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2" borderId="6" xfId="0" applyFont="1" applyFill="1" applyBorder="1"/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3" fillId="0" borderId="30" xfId="0" applyFont="1" applyBorder="1" applyAlignment="1">
      <alignment horizontal="left" vertical="center"/>
    </xf>
    <xf numFmtId="0" fontId="2" fillId="2" borderId="10" xfId="0" applyFont="1" applyFill="1" applyBorder="1"/>
    <xf numFmtId="0" fontId="2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3" fillId="0" borderId="44" xfId="0" applyFont="1" applyBorder="1" applyAlignment="1">
      <alignment horizontal="left" vertical="center"/>
    </xf>
    <xf numFmtId="0" fontId="2" fillId="0" borderId="4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5" fillId="0" borderId="4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51" xfId="0" applyFont="1" applyBorder="1" applyAlignment="1">
      <alignment horizontal="right" vertical="center"/>
    </xf>
    <xf numFmtId="0" fontId="2" fillId="0" borderId="52" xfId="0" applyFont="1" applyBorder="1" applyAlignment="1">
      <alignment horizontal="right" vertical="center"/>
    </xf>
    <xf numFmtId="0" fontId="4" fillId="0" borderId="52" xfId="0" applyFont="1" applyBorder="1" applyAlignment="1">
      <alignment horizontal="right" vertical="center"/>
    </xf>
    <xf numFmtId="0" fontId="4" fillId="0" borderId="59" xfId="0" applyFont="1" applyBorder="1" applyAlignment="1">
      <alignment horizontal="right" vertical="center"/>
    </xf>
    <xf numFmtId="0" fontId="2" fillId="2" borderId="20" xfId="0" applyFont="1" applyFill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63" xfId="0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4" fillId="0" borderId="16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2" borderId="34" xfId="0" applyFont="1" applyFill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4" fillId="0" borderId="44" xfId="0" applyFont="1" applyBorder="1" applyAlignment="1">
      <alignment horizontal="left" vertical="center"/>
    </xf>
    <xf numFmtId="0" fontId="10" fillId="0" borderId="0" xfId="0" applyFont="1"/>
    <xf numFmtId="0" fontId="4" fillId="2" borderId="16" xfId="0" applyFont="1" applyFill="1" applyBorder="1"/>
    <xf numFmtId="0" fontId="4" fillId="2" borderId="34" xfId="0" applyFont="1" applyFill="1" applyBorder="1"/>
    <xf numFmtId="0" fontId="4" fillId="0" borderId="25" xfId="0" applyFont="1" applyBorder="1"/>
    <xf numFmtId="0" fontId="2" fillId="0" borderId="10" xfId="0" applyFont="1" applyBorder="1"/>
    <xf numFmtId="0" fontId="2" fillId="0" borderId="16" xfId="0" applyFont="1" applyBorder="1"/>
    <xf numFmtId="0" fontId="2" fillId="0" borderId="6" xfId="0" applyFont="1" applyBorder="1"/>
    <xf numFmtId="0" fontId="2" fillId="0" borderId="30" xfId="0" applyFont="1" applyBorder="1" applyAlignment="1">
      <alignment wrapText="1"/>
    </xf>
    <xf numFmtId="0" fontId="2" fillId="2" borderId="31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3" fillId="0" borderId="64" xfId="0" applyFont="1" applyBorder="1" applyAlignment="1">
      <alignment horizontal="left" vertical="center"/>
    </xf>
    <xf numFmtId="0" fontId="4" fillId="0" borderId="64" xfId="0" applyFont="1" applyBorder="1" applyAlignment="1">
      <alignment horizontal="left" vertical="center"/>
    </xf>
    <xf numFmtId="0" fontId="2" fillId="2" borderId="64" xfId="0" applyFont="1" applyFill="1" applyBorder="1"/>
    <xf numFmtId="0" fontId="2" fillId="0" borderId="30" xfId="0" applyFont="1" applyBorder="1"/>
    <xf numFmtId="0" fontId="4" fillId="0" borderId="65" xfId="0" applyFont="1" applyBorder="1" applyAlignment="1">
      <alignment horizontal="left" vertical="center"/>
    </xf>
    <xf numFmtId="0" fontId="4" fillId="0" borderId="11" xfId="0" applyFont="1" applyBorder="1"/>
    <xf numFmtId="0" fontId="4" fillId="0" borderId="42" xfId="0" applyFont="1" applyBorder="1"/>
    <xf numFmtId="0" fontId="0" fillId="0" borderId="12" xfId="0" applyBorder="1"/>
    <xf numFmtId="0" fontId="0" fillId="0" borderId="13" xfId="0" applyBorder="1"/>
    <xf numFmtId="0" fontId="0" fillId="0" borderId="62" xfId="0" applyBorder="1"/>
    <xf numFmtId="0" fontId="0" fillId="0" borderId="31" xfId="0" applyBorder="1"/>
    <xf numFmtId="0" fontId="0" fillId="0" borderId="32" xfId="0" applyBorder="1"/>
    <xf numFmtId="0" fontId="0" fillId="0" borderId="53" xfId="0" applyBorder="1"/>
    <xf numFmtId="0" fontId="2" fillId="0" borderId="0" xfId="0" applyFont="1"/>
    <xf numFmtId="0" fontId="11" fillId="0" borderId="0" xfId="0" applyFont="1" applyAlignment="1">
      <alignment horizontal="left"/>
    </xf>
    <xf numFmtId="14" fontId="11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/>
    <xf numFmtId="0" fontId="12" fillId="0" borderId="0" xfId="0" applyFont="1"/>
    <xf numFmtId="0" fontId="4" fillId="0" borderId="6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51" xfId="0" applyFont="1" applyBorder="1"/>
    <xf numFmtId="0" fontId="2" fillId="0" borderId="52" xfId="0" applyFont="1" applyBorder="1"/>
    <xf numFmtId="0" fontId="2" fillId="0" borderId="61" xfId="0" applyFont="1" applyBorder="1"/>
    <xf numFmtId="0" fontId="2" fillId="0" borderId="66" xfId="0" applyFont="1" applyBorder="1"/>
    <xf numFmtId="0" fontId="2" fillId="0" borderId="59" xfId="0" applyFont="1" applyBorder="1" applyAlignment="1">
      <alignment wrapText="1"/>
    </xf>
    <xf numFmtId="0" fontId="2" fillId="0" borderId="59" xfId="0" applyFont="1" applyBorder="1"/>
    <xf numFmtId="0" fontId="2" fillId="2" borderId="51" xfId="0" applyFont="1" applyFill="1" applyBorder="1"/>
    <xf numFmtId="0" fontId="2" fillId="2" borderId="66" xfId="0" applyFont="1" applyFill="1" applyBorder="1"/>
    <xf numFmtId="0" fontId="4" fillId="2" borderId="52" xfId="0" applyFont="1" applyFill="1" applyBorder="1"/>
    <xf numFmtId="0" fontId="4" fillId="2" borderId="67" xfId="0" applyFont="1" applyFill="1" applyBorder="1"/>
    <xf numFmtId="0" fontId="4" fillId="0" borderId="51" xfId="0" applyFont="1" applyBorder="1" applyAlignment="1">
      <alignment horizontal="left" vertical="center"/>
    </xf>
    <xf numFmtId="0" fontId="4" fillId="0" borderId="59" xfId="0" applyFont="1" applyBorder="1" applyAlignment="1">
      <alignment horizontal="left" vertical="center"/>
    </xf>
    <xf numFmtId="0" fontId="2" fillId="0" borderId="66" xfId="0" applyFont="1" applyBorder="1" applyAlignment="1">
      <alignment horizontal="right" vertical="center"/>
    </xf>
    <xf numFmtId="0" fontId="4" fillId="0" borderId="67" xfId="0" applyFont="1" applyBorder="1" applyAlignment="1">
      <alignment horizontal="right" vertical="center"/>
    </xf>
    <xf numFmtId="0" fontId="4" fillId="0" borderId="1" xfId="0" applyFont="1" applyBorder="1"/>
    <xf numFmtId="0" fontId="4" fillId="0" borderId="6" xfId="0" applyFont="1" applyBorder="1"/>
    <xf numFmtId="0" fontId="4" fillId="0" borderId="30" xfId="0" applyFont="1" applyBorder="1"/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7" fillId="2" borderId="54" xfId="0" applyFont="1" applyFill="1" applyBorder="1" applyAlignment="1">
      <alignment horizontal="left" vertical="center"/>
    </xf>
    <xf numFmtId="0" fontId="7" fillId="2" borderId="55" xfId="0" applyFont="1" applyFill="1" applyBorder="1" applyAlignment="1">
      <alignment horizontal="left" vertical="center"/>
    </xf>
    <xf numFmtId="0" fontId="7" fillId="2" borderId="41" xfId="0" applyFont="1" applyFill="1" applyBorder="1" applyAlignment="1">
      <alignment horizontal="left" vertical="center"/>
    </xf>
    <xf numFmtId="0" fontId="2" fillId="0" borderId="55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textRotation="90"/>
    </xf>
    <xf numFmtId="0" fontId="2" fillId="0" borderId="56" xfId="0" applyFont="1" applyBorder="1" applyAlignment="1">
      <alignment horizontal="center" vertical="center" textRotation="90"/>
    </xf>
    <xf numFmtId="0" fontId="2" fillId="0" borderId="4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right" vertical="center"/>
    </xf>
    <xf numFmtId="0" fontId="4" fillId="0" borderId="18" xfId="0" applyFont="1" applyBorder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2" fillId="0" borderId="26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6" fillId="0" borderId="0" xfId="0" applyFont="1" applyAlignment="1">
      <alignment horizontal="left" vertical="center"/>
    </xf>
    <xf numFmtId="0" fontId="0" fillId="0" borderId="0" xfId="0"/>
    <xf numFmtId="0" fontId="4" fillId="0" borderId="31" xfId="0" applyFont="1" applyBorder="1" applyAlignment="1">
      <alignment horizontal="right" vertical="center"/>
    </xf>
    <xf numFmtId="0" fontId="4" fillId="0" borderId="32" xfId="0" applyFont="1" applyBorder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8" fillId="2" borderId="54" xfId="0" applyFont="1" applyFill="1" applyBorder="1" applyAlignment="1">
      <alignment horizontal="left" vertical="top" wrapText="1"/>
    </xf>
    <xf numFmtId="0" fontId="8" fillId="2" borderId="55" xfId="0" applyFont="1" applyFill="1" applyBorder="1" applyAlignment="1">
      <alignment horizontal="left" vertical="top" wrapText="1"/>
    </xf>
    <xf numFmtId="0" fontId="8" fillId="2" borderId="41" xfId="0" applyFont="1" applyFill="1" applyBorder="1" applyAlignment="1">
      <alignment horizontal="left" vertical="top" wrapText="1"/>
    </xf>
    <xf numFmtId="0" fontId="8" fillId="2" borderId="58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8" fillId="2" borderId="56" xfId="0" applyFont="1" applyFill="1" applyBorder="1" applyAlignment="1">
      <alignment horizontal="left" vertical="top" wrapText="1"/>
    </xf>
    <xf numFmtId="0" fontId="8" fillId="2" borderId="61" xfId="0" applyFont="1" applyFill="1" applyBorder="1" applyAlignment="1">
      <alignment horizontal="left" vertical="top" wrapText="1"/>
    </xf>
    <xf numFmtId="0" fontId="8" fillId="2" borderId="25" xfId="0" applyFont="1" applyFill="1" applyBorder="1" applyAlignment="1">
      <alignment horizontal="left" vertical="top" wrapText="1"/>
    </xf>
    <xf numFmtId="0" fontId="8" fillId="2" borderId="44" xfId="0" applyFont="1" applyFill="1" applyBorder="1" applyAlignment="1">
      <alignment horizontal="left" vertical="top" wrapText="1"/>
    </xf>
    <xf numFmtId="0" fontId="2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5" fillId="0" borderId="12" xfId="0" applyFont="1" applyBorder="1" applyAlignment="1">
      <alignment horizontal="right" vertical="center"/>
    </xf>
    <xf numFmtId="0" fontId="5" fillId="0" borderId="13" xfId="0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0"/>
  <sheetViews>
    <sheetView tabSelected="1" zoomScale="110" zoomScaleNormal="110" workbookViewId="0">
      <selection activeCell="V28" sqref="V28"/>
    </sheetView>
  </sheetViews>
  <sheetFormatPr defaultColWidth="8.88671875" defaultRowHeight="14.4" x14ac:dyDescent="0.3"/>
  <cols>
    <col min="1" max="1" width="3.5546875" bestFit="1" customWidth="1"/>
    <col min="3" max="3" width="21.109375" customWidth="1"/>
    <col min="4" max="4" width="41.6640625" bestFit="1" customWidth="1"/>
    <col min="5" max="5" width="25.5546875" customWidth="1"/>
    <col min="6" max="21" width="2.88671875" bestFit="1" customWidth="1"/>
    <col min="22" max="22" width="41.6640625" bestFit="1" customWidth="1"/>
    <col min="25" max="25" width="4.44140625" bestFit="1" customWidth="1"/>
  </cols>
  <sheetData>
    <row r="1" spans="1:34" ht="18" x14ac:dyDescent="0.35">
      <c r="B1" s="124" t="s">
        <v>62</v>
      </c>
      <c r="C1" s="123"/>
      <c r="D1" s="128" t="s">
        <v>63</v>
      </c>
      <c r="E1" s="128"/>
      <c r="F1" s="156" t="s">
        <v>64</v>
      </c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25" t="s">
        <v>66</v>
      </c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</row>
    <row r="2" spans="1:34" ht="18.600000000000001" thickBot="1" x14ac:dyDescent="0.4">
      <c r="B2" s="126" t="s">
        <v>65</v>
      </c>
      <c r="C2" s="123"/>
      <c r="D2" s="126"/>
      <c r="E2" s="126"/>
      <c r="F2" s="124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</row>
    <row r="3" spans="1:34" ht="15" thickBot="1" x14ac:dyDescent="0.35">
      <c r="A3" s="192" t="s">
        <v>67</v>
      </c>
      <c r="B3" s="160" t="s">
        <v>0</v>
      </c>
      <c r="C3" s="161"/>
      <c r="D3" s="150" t="s">
        <v>1</v>
      </c>
      <c r="E3" s="150" t="s">
        <v>71</v>
      </c>
      <c r="F3" s="194" t="s">
        <v>58</v>
      </c>
      <c r="G3" s="195"/>
      <c r="H3" s="195"/>
      <c r="I3" s="196"/>
      <c r="J3" s="194" t="s">
        <v>59</v>
      </c>
      <c r="K3" s="195"/>
      <c r="L3" s="195"/>
      <c r="M3" s="196"/>
      <c r="N3" s="194" t="s">
        <v>58</v>
      </c>
      <c r="O3" s="195"/>
      <c r="P3" s="195"/>
      <c r="Q3" s="196"/>
      <c r="R3" s="194" t="s">
        <v>59</v>
      </c>
      <c r="S3" s="195"/>
      <c r="T3" s="195"/>
      <c r="U3" s="196"/>
      <c r="V3" s="150" t="s">
        <v>2</v>
      </c>
    </row>
    <row r="4" spans="1:34" ht="15" thickBot="1" x14ac:dyDescent="0.35">
      <c r="A4" s="193"/>
      <c r="B4" s="162"/>
      <c r="C4" s="163"/>
      <c r="D4" s="151"/>
      <c r="E4" s="151"/>
      <c r="F4" s="1" t="s">
        <v>3</v>
      </c>
      <c r="G4" s="2" t="s">
        <v>4</v>
      </c>
      <c r="H4" s="2" t="s">
        <v>5</v>
      </c>
      <c r="I4" s="3" t="s">
        <v>6</v>
      </c>
      <c r="J4" s="1" t="s">
        <v>3</v>
      </c>
      <c r="K4" s="2" t="s">
        <v>4</v>
      </c>
      <c r="L4" s="2" t="s">
        <v>5</v>
      </c>
      <c r="M4" s="3" t="s">
        <v>6</v>
      </c>
      <c r="N4" s="1" t="s">
        <v>3</v>
      </c>
      <c r="O4" s="2" t="s">
        <v>4</v>
      </c>
      <c r="P4" s="2" t="s">
        <v>5</v>
      </c>
      <c r="Q4" s="3" t="s">
        <v>6</v>
      </c>
      <c r="R4" s="1" t="s">
        <v>3</v>
      </c>
      <c r="S4" s="2" t="s">
        <v>4</v>
      </c>
      <c r="T4" s="2" t="s">
        <v>5</v>
      </c>
      <c r="U4" s="3" t="s">
        <v>6</v>
      </c>
      <c r="V4" s="151"/>
    </row>
    <row r="5" spans="1:34" ht="15" customHeight="1" x14ac:dyDescent="0.3">
      <c r="A5" s="131">
        <v>1</v>
      </c>
      <c r="B5" s="152" t="s">
        <v>7</v>
      </c>
      <c r="C5" s="153"/>
      <c r="D5" s="103" t="s">
        <v>51</v>
      </c>
      <c r="E5" s="133"/>
      <c r="F5" s="4">
        <v>2</v>
      </c>
      <c r="G5" s="5">
        <v>2</v>
      </c>
      <c r="H5" s="5" t="s">
        <v>8</v>
      </c>
      <c r="I5" s="6">
        <v>4</v>
      </c>
      <c r="J5" s="4"/>
      <c r="K5" s="5"/>
      <c r="L5" s="5"/>
      <c r="M5" s="6"/>
      <c r="N5" s="7"/>
      <c r="O5" s="8"/>
      <c r="P5" s="8"/>
      <c r="Q5" s="9"/>
      <c r="R5" s="10"/>
      <c r="S5" s="8"/>
      <c r="T5" s="8"/>
      <c r="U5" s="9"/>
      <c r="V5" s="11"/>
      <c r="W5" s="12"/>
    </row>
    <row r="6" spans="1:34" ht="15" customHeight="1" x14ac:dyDescent="0.3">
      <c r="A6" s="131">
        <v>2</v>
      </c>
      <c r="B6" s="164"/>
      <c r="C6" s="165"/>
      <c r="D6" s="104" t="s">
        <v>35</v>
      </c>
      <c r="E6" s="134"/>
      <c r="F6" s="19">
        <v>2</v>
      </c>
      <c r="G6" s="17">
        <v>2</v>
      </c>
      <c r="H6" s="17" t="s">
        <v>9</v>
      </c>
      <c r="I6" s="15">
        <v>4</v>
      </c>
      <c r="J6" s="107"/>
      <c r="K6" s="108"/>
      <c r="L6" s="108"/>
      <c r="M6" s="109"/>
      <c r="N6" s="87"/>
      <c r="O6" s="37"/>
      <c r="P6" s="37"/>
      <c r="Q6" s="38"/>
      <c r="R6" s="36"/>
      <c r="S6" s="37"/>
      <c r="T6" s="37"/>
      <c r="U6" s="38"/>
      <c r="V6" s="110"/>
      <c r="W6" s="12"/>
    </row>
    <row r="7" spans="1:34" x14ac:dyDescent="0.3">
      <c r="A7" s="131">
        <v>3</v>
      </c>
      <c r="B7" s="164"/>
      <c r="C7" s="165"/>
      <c r="D7" s="104" t="s">
        <v>52</v>
      </c>
      <c r="E7" s="134"/>
      <c r="F7" s="13"/>
      <c r="G7" s="14"/>
      <c r="H7" s="14"/>
      <c r="I7" s="15"/>
      <c r="J7" s="13">
        <v>2</v>
      </c>
      <c r="K7" s="14">
        <v>2</v>
      </c>
      <c r="L7" s="14" t="s">
        <v>8</v>
      </c>
      <c r="M7" s="15">
        <v>4</v>
      </c>
      <c r="N7" s="16"/>
      <c r="O7" s="17"/>
      <c r="P7" s="17"/>
      <c r="Q7" s="18"/>
      <c r="R7" s="19"/>
      <c r="S7" s="17"/>
      <c r="T7" s="17"/>
      <c r="U7" s="18"/>
      <c r="V7" s="93" t="s">
        <v>51</v>
      </c>
      <c r="W7" s="99"/>
    </row>
    <row r="8" spans="1:34" x14ac:dyDescent="0.3">
      <c r="A8" s="131">
        <v>4</v>
      </c>
      <c r="B8" s="164"/>
      <c r="C8" s="165"/>
      <c r="D8" s="104" t="s">
        <v>34</v>
      </c>
      <c r="E8" s="134"/>
      <c r="F8" s="19"/>
      <c r="G8" s="17"/>
      <c r="H8" s="17"/>
      <c r="I8" s="15"/>
      <c r="J8" s="13">
        <v>2</v>
      </c>
      <c r="K8" s="14">
        <v>3</v>
      </c>
      <c r="L8" s="14" t="s">
        <v>9</v>
      </c>
      <c r="M8" s="15">
        <v>5</v>
      </c>
      <c r="N8" s="16"/>
      <c r="O8" s="17"/>
      <c r="P8" s="17"/>
      <c r="Q8" s="18"/>
      <c r="R8" s="19"/>
      <c r="S8" s="17"/>
      <c r="T8" s="17"/>
      <c r="U8" s="18"/>
      <c r="V8" s="20"/>
      <c r="W8" s="99"/>
    </row>
    <row r="9" spans="1:34" ht="15" thickBot="1" x14ac:dyDescent="0.35">
      <c r="A9" s="131">
        <v>5</v>
      </c>
      <c r="B9" s="154"/>
      <c r="C9" s="155"/>
      <c r="D9" s="105" t="s">
        <v>57</v>
      </c>
      <c r="E9" s="135"/>
      <c r="F9" s="27"/>
      <c r="G9" s="28"/>
      <c r="H9" s="28"/>
      <c r="I9" s="29"/>
      <c r="J9" s="27">
        <v>2</v>
      </c>
      <c r="K9" s="28">
        <v>2</v>
      </c>
      <c r="L9" s="28" t="s">
        <v>9</v>
      </c>
      <c r="M9" s="29">
        <v>4</v>
      </c>
      <c r="N9" s="30"/>
      <c r="O9" s="31"/>
      <c r="P9" s="31"/>
      <c r="Q9" s="32"/>
      <c r="R9" s="33"/>
      <c r="S9" s="31"/>
      <c r="T9" s="31"/>
      <c r="U9" s="32"/>
      <c r="V9" s="34"/>
      <c r="W9" s="99"/>
    </row>
    <row r="10" spans="1:34" ht="15" customHeight="1" x14ac:dyDescent="0.3">
      <c r="A10" s="131">
        <v>6</v>
      </c>
      <c r="B10" s="152" t="s">
        <v>10</v>
      </c>
      <c r="C10" s="153"/>
      <c r="D10" s="103" t="s">
        <v>56</v>
      </c>
      <c r="E10" s="136"/>
      <c r="F10" s="36">
        <v>2</v>
      </c>
      <c r="G10" s="37">
        <v>1</v>
      </c>
      <c r="H10" s="37" t="s">
        <v>9</v>
      </c>
      <c r="I10" s="38">
        <v>3</v>
      </c>
      <c r="J10" s="36"/>
      <c r="K10" s="37"/>
      <c r="L10" s="37"/>
      <c r="M10" s="38"/>
      <c r="N10" s="10"/>
      <c r="O10" s="8"/>
      <c r="P10" s="8"/>
      <c r="Q10" s="9"/>
      <c r="R10" s="10"/>
      <c r="S10" s="8"/>
      <c r="T10" s="8"/>
      <c r="U10" s="9"/>
      <c r="V10" s="11"/>
      <c r="W10" s="99"/>
    </row>
    <row r="11" spans="1:34" x14ac:dyDescent="0.3">
      <c r="A11" s="131">
        <v>7</v>
      </c>
      <c r="B11" s="164"/>
      <c r="C11" s="165"/>
      <c r="D11" s="104" t="s">
        <v>40</v>
      </c>
      <c r="E11" s="134"/>
      <c r="F11" s="19">
        <v>2</v>
      </c>
      <c r="G11" s="17">
        <v>2</v>
      </c>
      <c r="H11" s="17" t="s">
        <v>8</v>
      </c>
      <c r="I11" s="18">
        <v>4</v>
      </c>
      <c r="J11" s="19"/>
      <c r="K11" s="17"/>
      <c r="L11" s="17"/>
      <c r="M11" s="18"/>
      <c r="N11" s="19"/>
      <c r="O11" s="17"/>
      <c r="P11" s="17"/>
      <c r="Q11" s="18"/>
      <c r="R11" s="19"/>
      <c r="S11" s="17"/>
      <c r="T11" s="17"/>
      <c r="U11" s="18"/>
      <c r="V11" s="20"/>
      <c r="W11" s="99"/>
    </row>
    <row r="12" spans="1:34" ht="15" thickBot="1" x14ac:dyDescent="0.35">
      <c r="A12" s="131">
        <v>8</v>
      </c>
      <c r="B12" s="154"/>
      <c r="C12" s="155"/>
      <c r="D12" s="106" t="s">
        <v>47</v>
      </c>
      <c r="E12" s="137"/>
      <c r="F12" s="33"/>
      <c r="G12" s="31"/>
      <c r="H12" s="31"/>
      <c r="I12" s="32"/>
      <c r="J12" s="33"/>
      <c r="K12" s="31"/>
      <c r="L12" s="31"/>
      <c r="M12" s="32"/>
      <c r="N12" s="33">
        <v>2</v>
      </c>
      <c r="O12" s="31">
        <v>2</v>
      </c>
      <c r="P12" s="31" t="s">
        <v>8</v>
      </c>
      <c r="Q12" s="32">
        <v>4</v>
      </c>
      <c r="R12" s="33"/>
      <c r="S12" s="31"/>
      <c r="T12" s="31"/>
      <c r="U12" s="32"/>
      <c r="V12" s="94" t="s">
        <v>40</v>
      </c>
      <c r="W12" s="99"/>
    </row>
    <row r="13" spans="1:34" ht="15" customHeight="1" x14ac:dyDescent="0.3">
      <c r="A13" s="131">
        <v>9</v>
      </c>
      <c r="B13" s="166" t="s">
        <v>36</v>
      </c>
      <c r="C13" s="169" t="s">
        <v>37</v>
      </c>
      <c r="D13" s="103" t="s">
        <v>39</v>
      </c>
      <c r="E13" s="133"/>
      <c r="F13" s="10">
        <v>2</v>
      </c>
      <c r="G13" s="8">
        <v>3</v>
      </c>
      <c r="H13" s="8" t="s">
        <v>9</v>
      </c>
      <c r="I13" s="9">
        <v>6</v>
      </c>
      <c r="J13" s="10"/>
      <c r="K13" s="8"/>
      <c r="L13" s="8"/>
      <c r="M13" s="9"/>
      <c r="N13" s="10"/>
      <c r="O13" s="8"/>
      <c r="P13" s="8"/>
      <c r="Q13" s="9"/>
      <c r="R13" s="10"/>
      <c r="S13" s="8"/>
      <c r="T13" s="8"/>
      <c r="U13" s="9"/>
      <c r="V13" s="95"/>
      <c r="W13" s="99"/>
    </row>
    <row r="14" spans="1:34" ht="15" customHeight="1" x14ac:dyDescent="0.3">
      <c r="A14" s="131">
        <v>10</v>
      </c>
      <c r="B14" s="167"/>
      <c r="C14" s="170"/>
      <c r="D14" s="104" t="s">
        <v>42</v>
      </c>
      <c r="E14" s="134"/>
      <c r="F14" s="19">
        <v>2</v>
      </c>
      <c r="G14" s="17">
        <v>2</v>
      </c>
      <c r="H14" s="17" t="s">
        <v>9</v>
      </c>
      <c r="I14" s="18">
        <v>4</v>
      </c>
      <c r="J14" s="36"/>
      <c r="K14" s="37"/>
      <c r="L14" s="37"/>
      <c r="M14" s="38"/>
      <c r="N14" s="36"/>
      <c r="O14" s="37"/>
      <c r="P14" s="37"/>
      <c r="Q14" s="38"/>
      <c r="R14" s="36"/>
      <c r="S14" s="37"/>
      <c r="T14" s="37"/>
      <c r="U14" s="38"/>
      <c r="V14" s="111"/>
      <c r="W14" s="99"/>
    </row>
    <row r="15" spans="1:34" ht="15" thickBot="1" x14ac:dyDescent="0.35">
      <c r="A15" s="131">
        <v>11</v>
      </c>
      <c r="B15" s="167"/>
      <c r="C15" s="171"/>
      <c r="D15" s="113" t="s">
        <v>41</v>
      </c>
      <c r="E15" s="138"/>
      <c r="F15" s="33"/>
      <c r="G15" s="31"/>
      <c r="H15" s="31"/>
      <c r="I15" s="32"/>
      <c r="J15" s="19">
        <v>2</v>
      </c>
      <c r="K15" s="17">
        <v>3</v>
      </c>
      <c r="L15" s="17" t="s">
        <v>9</v>
      </c>
      <c r="M15" s="18">
        <v>4</v>
      </c>
      <c r="N15" s="19"/>
      <c r="O15" s="17"/>
      <c r="P15" s="17"/>
      <c r="Q15" s="18"/>
      <c r="R15" s="19"/>
      <c r="S15" s="17"/>
      <c r="T15" s="17"/>
      <c r="U15" s="18"/>
      <c r="V15" s="93"/>
      <c r="W15" s="99"/>
    </row>
    <row r="16" spans="1:34" ht="15" customHeight="1" x14ac:dyDescent="0.3">
      <c r="A16" s="131">
        <v>12</v>
      </c>
      <c r="B16" s="167"/>
      <c r="C16" s="169" t="s">
        <v>38</v>
      </c>
      <c r="D16" s="112" t="s">
        <v>49</v>
      </c>
      <c r="E16" s="35"/>
      <c r="F16" s="87">
        <v>2</v>
      </c>
      <c r="G16" s="37">
        <v>1</v>
      </c>
      <c r="H16" s="37" t="s">
        <v>9</v>
      </c>
      <c r="I16" s="88">
        <v>3</v>
      </c>
      <c r="J16" s="117"/>
      <c r="K16" s="118"/>
      <c r="L16" s="118"/>
      <c r="M16" s="119"/>
      <c r="N16" s="10"/>
      <c r="O16" s="8"/>
      <c r="P16" s="8"/>
      <c r="Q16" s="9"/>
      <c r="R16" s="7"/>
      <c r="S16" s="8"/>
      <c r="T16" s="8"/>
      <c r="U16" s="85"/>
      <c r="V16" s="95"/>
      <c r="W16" s="99"/>
    </row>
    <row r="17" spans="1:25" x14ac:dyDescent="0.3">
      <c r="A17" s="131">
        <v>13</v>
      </c>
      <c r="B17" s="167"/>
      <c r="C17" s="170"/>
      <c r="D17" s="21" t="s">
        <v>50</v>
      </c>
      <c r="E17" s="112"/>
      <c r="F17" s="87"/>
      <c r="G17" s="37"/>
      <c r="H17" s="37"/>
      <c r="I17" s="88"/>
      <c r="J17" s="19">
        <v>2</v>
      </c>
      <c r="K17" s="17">
        <v>1</v>
      </c>
      <c r="L17" s="17" t="s">
        <v>8</v>
      </c>
      <c r="M17" s="86">
        <v>3</v>
      </c>
      <c r="N17" s="36"/>
      <c r="O17" s="37"/>
      <c r="P17" s="37"/>
      <c r="Q17" s="38"/>
      <c r="R17" s="87"/>
      <c r="S17" s="37"/>
      <c r="T17" s="37"/>
      <c r="U17" s="88"/>
      <c r="V17" s="111"/>
      <c r="W17" s="99"/>
    </row>
    <row r="18" spans="1:25" x14ac:dyDescent="0.3">
      <c r="A18" s="131">
        <v>14</v>
      </c>
      <c r="B18" s="167"/>
      <c r="C18" s="170"/>
      <c r="D18" s="112" t="s">
        <v>55</v>
      </c>
      <c r="E18" s="112"/>
      <c r="F18" s="87"/>
      <c r="G18" s="37"/>
      <c r="H18" s="37"/>
      <c r="I18" s="88"/>
      <c r="J18" s="120"/>
      <c r="K18" s="121"/>
      <c r="L18" s="121"/>
      <c r="M18" s="122"/>
      <c r="N18" s="36">
        <v>0</v>
      </c>
      <c r="O18" s="37">
        <v>2</v>
      </c>
      <c r="P18" s="37" t="s">
        <v>8</v>
      </c>
      <c r="Q18" s="38">
        <v>3</v>
      </c>
      <c r="R18" s="87"/>
      <c r="S18" s="37"/>
      <c r="T18" s="37"/>
      <c r="U18" s="88"/>
      <c r="V18" s="111" t="s">
        <v>50</v>
      </c>
      <c r="W18" s="99"/>
    </row>
    <row r="19" spans="1:25" x14ac:dyDescent="0.3">
      <c r="A19" s="131">
        <v>15</v>
      </c>
      <c r="B19" s="167"/>
      <c r="C19" s="170"/>
      <c r="D19" s="21" t="s">
        <v>43</v>
      </c>
      <c r="E19" s="21"/>
      <c r="F19" s="16"/>
      <c r="G19" s="17"/>
      <c r="H19" s="17"/>
      <c r="I19" s="86"/>
      <c r="J19" s="19"/>
      <c r="K19" s="17"/>
      <c r="L19" s="17"/>
      <c r="M19" s="86"/>
      <c r="N19" s="19">
        <v>2</v>
      </c>
      <c r="O19" s="17">
        <v>1</v>
      </c>
      <c r="P19" s="17" t="s">
        <v>9</v>
      </c>
      <c r="Q19" s="18">
        <v>3</v>
      </c>
      <c r="R19" s="16"/>
      <c r="S19" s="17"/>
      <c r="T19" s="17"/>
      <c r="U19" s="86"/>
      <c r="V19" s="93"/>
      <c r="W19" s="99"/>
    </row>
    <row r="20" spans="1:25" ht="15" thickBot="1" x14ac:dyDescent="0.35">
      <c r="A20" s="131">
        <v>16</v>
      </c>
      <c r="B20" s="167"/>
      <c r="C20" s="171"/>
      <c r="D20" s="26" t="s">
        <v>54</v>
      </c>
      <c r="E20" s="26"/>
      <c r="F20" s="30"/>
      <c r="G20" s="31"/>
      <c r="H20" s="31"/>
      <c r="I20" s="89"/>
      <c r="J20" s="33"/>
      <c r="K20" s="31"/>
      <c r="L20" s="31"/>
      <c r="M20" s="89"/>
      <c r="N20" s="33">
        <v>2</v>
      </c>
      <c r="O20" s="31">
        <v>1</v>
      </c>
      <c r="P20" s="31" t="s">
        <v>9</v>
      </c>
      <c r="Q20" s="32">
        <v>3</v>
      </c>
      <c r="R20" s="90"/>
      <c r="S20" s="91"/>
      <c r="T20" s="91"/>
      <c r="U20" s="92"/>
      <c r="V20" s="94"/>
      <c r="W20" s="99"/>
    </row>
    <row r="21" spans="1:25" ht="15" customHeight="1" x14ac:dyDescent="0.3">
      <c r="A21" s="131">
        <v>17</v>
      </c>
      <c r="B21" s="167"/>
      <c r="C21" s="169" t="s">
        <v>61</v>
      </c>
      <c r="D21" s="35" t="s">
        <v>48</v>
      </c>
      <c r="E21" s="139"/>
      <c r="F21" s="10">
        <v>2</v>
      </c>
      <c r="G21" s="8">
        <v>0</v>
      </c>
      <c r="H21" s="8" t="s">
        <v>8</v>
      </c>
      <c r="I21" s="9">
        <v>3</v>
      </c>
      <c r="J21" s="10"/>
      <c r="K21" s="8"/>
      <c r="L21" s="8"/>
      <c r="M21" s="85"/>
      <c r="N21" s="10"/>
      <c r="O21" s="8"/>
      <c r="P21" s="8"/>
      <c r="Q21" s="85"/>
      <c r="R21" s="4"/>
      <c r="S21" s="5"/>
      <c r="T21" s="5"/>
      <c r="U21" s="6"/>
      <c r="V21" s="95"/>
      <c r="W21" s="99"/>
    </row>
    <row r="22" spans="1:25" ht="15" customHeight="1" x14ac:dyDescent="0.3">
      <c r="A22" s="131">
        <v>18</v>
      </c>
      <c r="B22" s="167"/>
      <c r="C22" s="170"/>
      <c r="D22" s="112" t="s">
        <v>46</v>
      </c>
      <c r="E22" s="140"/>
      <c r="F22" s="36"/>
      <c r="G22" s="37"/>
      <c r="H22" s="37"/>
      <c r="I22" s="38"/>
      <c r="J22" s="36">
        <v>2</v>
      </c>
      <c r="K22" s="37">
        <v>3</v>
      </c>
      <c r="L22" s="37" t="s">
        <v>9</v>
      </c>
      <c r="M22" s="38">
        <v>4</v>
      </c>
      <c r="N22" s="36"/>
      <c r="O22" s="37"/>
      <c r="P22" s="37"/>
      <c r="Q22" s="88"/>
      <c r="R22" s="19"/>
      <c r="S22" s="17"/>
      <c r="T22" s="17"/>
      <c r="U22" s="18"/>
      <c r="V22" s="114" t="s">
        <v>35</v>
      </c>
      <c r="W22" s="99"/>
    </row>
    <row r="23" spans="1:25" x14ac:dyDescent="0.3">
      <c r="A23" s="131">
        <v>19</v>
      </c>
      <c r="B23" s="167"/>
      <c r="C23" s="170"/>
      <c r="D23" s="100" t="s">
        <v>45</v>
      </c>
      <c r="E23" s="141"/>
      <c r="F23" s="19"/>
      <c r="G23" s="17"/>
      <c r="H23" s="17"/>
      <c r="I23" s="18"/>
      <c r="J23" s="84"/>
      <c r="K23" s="14"/>
      <c r="L23" s="14"/>
      <c r="M23" s="15"/>
      <c r="N23" s="84">
        <v>5</v>
      </c>
      <c r="O23" s="14">
        <v>5</v>
      </c>
      <c r="P23" s="14" t="s">
        <v>8</v>
      </c>
      <c r="Q23" s="15">
        <v>8</v>
      </c>
      <c r="R23" s="16"/>
      <c r="S23" s="17"/>
      <c r="T23" s="17"/>
      <c r="U23" s="86"/>
      <c r="V23" s="93"/>
      <c r="W23" s="99"/>
    </row>
    <row r="24" spans="1:25" ht="15" thickBot="1" x14ac:dyDescent="0.35">
      <c r="A24" s="131">
        <v>20</v>
      </c>
      <c r="B24" s="168"/>
      <c r="C24" s="171"/>
      <c r="D24" s="101" t="s">
        <v>44</v>
      </c>
      <c r="E24" s="142"/>
      <c r="F24" s="25"/>
      <c r="G24" s="23"/>
      <c r="H24" s="23"/>
      <c r="I24" s="24"/>
      <c r="J24" s="22"/>
      <c r="K24" s="23"/>
      <c r="L24" s="23"/>
      <c r="M24" s="47"/>
      <c r="N24" s="25"/>
      <c r="O24" s="23"/>
      <c r="P24" s="23"/>
      <c r="Q24" s="24"/>
      <c r="R24" s="90">
        <v>5</v>
      </c>
      <c r="S24" s="91">
        <v>5</v>
      </c>
      <c r="T24" s="91" t="s">
        <v>8</v>
      </c>
      <c r="U24" s="92">
        <v>8</v>
      </c>
      <c r="V24" s="96" t="s">
        <v>53</v>
      </c>
      <c r="W24" s="99"/>
    </row>
    <row r="25" spans="1:25" ht="15" customHeight="1" x14ac:dyDescent="0.3">
      <c r="A25" s="131">
        <v>21</v>
      </c>
      <c r="B25" s="152" t="s">
        <v>68</v>
      </c>
      <c r="C25" s="153"/>
      <c r="D25" s="95" t="s">
        <v>11</v>
      </c>
      <c r="E25" s="143"/>
      <c r="F25" s="10"/>
      <c r="G25" s="8"/>
      <c r="H25" s="8"/>
      <c r="I25" s="9"/>
      <c r="J25" s="7"/>
      <c r="K25" s="8"/>
      <c r="L25" s="8" t="s">
        <v>8</v>
      </c>
      <c r="M25" s="85">
        <v>3</v>
      </c>
      <c r="N25" s="10"/>
      <c r="O25" s="8"/>
      <c r="P25" s="8"/>
      <c r="Q25" s="9"/>
      <c r="R25" s="7"/>
      <c r="S25" s="8"/>
      <c r="T25" s="8"/>
      <c r="U25" s="85"/>
      <c r="V25" s="95"/>
      <c r="W25" s="12"/>
    </row>
    <row r="26" spans="1:25" ht="15" thickBot="1" x14ac:dyDescent="0.35">
      <c r="A26" s="131">
        <v>22</v>
      </c>
      <c r="B26" s="154"/>
      <c r="C26" s="155"/>
      <c r="D26" s="94" t="s">
        <v>12</v>
      </c>
      <c r="E26" s="144"/>
      <c r="F26" s="33"/>
      <c r="G26" s="31"/>
      <c r="H26" s="31"/>
      <c r="I26" s="32"/>
      <c r="J26" s="30"/>
      <c r="K26" s="31"/>
      <c r="L26" s="31"/>
      <c r="M26" s="89"/>
      <c r="N26" s="33"/>
      <c r="O26" s="31"/>
      <c r="P26" s="31"/>
      <c r="Q26" s="32"/>
      <c r="R26" s="30"/>
      <c r="S26" s="31"/>
      <c r="T26" s="31" t="s">
        <v>8</v>
      </c>
      <c r="U26" s="89">
        <v>3</v>
      </c>
      <c r="V26" s="94"/>
      <c r="W26" s="12"/>
    </row>
    <row r="27" spans="1:25" x14ac:dyDescent="0.3">
      <c r="A27" s="131">
        <v>23</v>
      </c>
      <c r="B27" s="152" t="s">
        <v>13</v>
      </c>
      <c r="C27" s="153"/>
      <c r="D27" s="115" t="s">
        <v>14</v>
      </c>
      <c r="E27" s="147"/>
      <c r="F27" s="39"/>
      <c r="G27" s="40"/>
      <c r="H27" s="40"/>
      <c r="I27" s="41"/>
      <c r="J27" s="42"/>
      <c r="K27" s="43"/>
      <c r="L27" s="43"/>
      <c r="M27" s="44"/>
      <c r="N27" s="39">
        <v>0</v>
      </c>
      <c r="O27" s="40">
        <v>8</v>
      </c>
      <c r="P27" s="40" t="s">
        <v>8</v>
      </c>
      <c r="Q27" s="41">
        <v>10</v>
      </c>
      <c r="R27" s="45"/>
      <c r="S27" s="43"/>
      <c r="T27" s="43"/>
      <c r="U27" s="46"/>
      <c r="V27" s="97"/>
      <c r="W27" s="12"/>
    </row>
    <row r="28" spans="1:25" ht="15" thickBot="1" x14ac:dyDescent="0.35">
      <c r="A28" s="131">
        <v>24</v>
      </c>
      <c r="B28" s="154"/>
      <c r="C28" s="155"/>
      <c r="D28" s="116" t="s">
        <v>15</v>
      </c>
      <c r="E28" s="149"/>
      <c r="F28" s="25"/>
      <c r="G28" s="23"/>
      <c r="H28" s="23"/>
      <c r="I28" s="24"/>
      <c r="J28" s="22"/>
      <c r="K28" s="23"/>
      <c r="L28" s="23"/>
      <c r="M28" s="47"/>
      <c r="N28" s="25"/>
      <c r="O28" s="23"/>
      <c r="P28" s="23"/>
      <c r="Q28" s="24"/>
      <c r="R28" s="25">
        <v>0</v>
      </c>
      <c r="S28" s="23">
        <v>16</v>
      </c>
      <c r="T28" s="23" t="s">
        <v>8</v>
      </c>
      <c r="U28" s="24">
        <v>20</v>
      </c>
      <c r="V28" s="98" t="s">
        <v>14</v>
      </c>
      <c r="W28" s="12"/>
    </row>
    <row r="29" spans="1:25" ht="15" thickBot="1" x14ac:dyDescent="0.35">
      <c r="A29" s="132">
        <v>25</v>
      </c>
      <c r="B29" s="181" t="s">
        <v>69</v>
      </c>
      <c r="C29" s="182"/>
      <c r="D29" s="102" t="s">
        <v>60</v>
      </c>
      <c r="E29" s="148"/>
      <c r="F29" s="49"/>
      <c r="G29" s="50"/>
      <c r="H29" s="50"/>
      <c r="I29" s="51"/>
      <c r="J29" s="52"/>
      <c r="K29" s="50"/>
      <c r="L29" s="50"/>
      <c r="M29" s="53"/>
      <c r="N29" s="197" t="s">
        <v>16</v>
      </c>
      <c r="O29" s="198"/>
      <c r="P29" s="198"/>
      <c r="Q29" s="199"/>
      <c r="R29" s="49"/>
      <c r="S29" s="50"/>
      <c r="T29" s="50"/>
      <c r="U29" s="51"/>
      <c r="V29" s="48"/>
      <c r="W29" s="12"/>
    </row>
    <row r="30" spans="1:25" ht="15" thickBot="1" x14ac:dyDescent="0.35">
      <c r="F30" s="54" t="s">
        <v>3</v>
      </c>
      <c r="G30" s="54" t="s">
        <v>4</v>
      </c>
      <c r="H30" s="54" t="s">
        <v>5</v>
      </c>
      <c r="I30" s="54" t="s">
        <v>6</v>
      </c>
      <c r="J30" s="54" t="s">
        <v>3</v>
      </c>
      <c r="K30" s="54" t="s">
        <v>4</v>
      </c>
      <c r="L30" s="54" t="s">
        <v>5</v>
      </c>
      <c r="M30" s="54" t="s">
        <v>6</v>
      </c>
      <c r="N30" s="54" t="s">
        <v>3</v>
      </c>
      <c r="O30" s="54" t="s">
        <v>4</v>
      </c>
      <c r="P30" s="54" t="s">
        <v>5</v>
      </c>
      <c r="Q30" s="54" t="s">
        <v>6</v>
      </c>
      <c r="R30" s="54" t="s">
        <v>3</v>
      </c>
      <c r="S30" s="54" t="s">
        <v>4</v>
      </c>
      <c r="T30" s="54" t="s">
        <v>5</v>
      </c>
      <c r="U30" s="54" t="s">
        <v>6</v>
      </c>
      <c r="V30" s="178"/>
      <c r="W30" s="178"/>
      <c r="X30" s="178"/>
      <c r="Y30" s="178"/>
    </row>
    <row r="31" spans="1:25" x14ac:dyDescent="0.3">
      <c r="D31" s="80" t="s">
        <v>17</v>
      </c>
      <c r="E31" s="80"/>
      <c r="F31" s="55">
        <f>SUM(F5:F29)</f>
        <v>16</v>
      </c>
      <c r="G31" s="56">
        <f>SUM(G5:G29)</f>
        <v>13</v>
      </c>
      <c r="H31" s="56"/>
      <c r="I31" s="57">
        <f>SUM(I5:I29)</f>
        <v>31</v>
      </c>
      <c r="J31" s="55">
        <f>SUM(J5:J29)</f>
        <v>12</v>
      </c>
      <c r="K31" s="56">
        <f>SUM(K5:K29)</f>
        <v>14</v>
      </c>
      <c r="L31" s="56"/>
      <c r="M31" s="57">
        <f>SUM(M5:M29)</f>
        <v>27</v>
      </c>
      <c r="N31" s="55">
        <f>SUM(N5:N29)</f>
        <v>11</v>
      </c>
      <c r="O31" s="56">
        <f>SUM(O5:O29)</f>
        <v>19</v>
      </c>
      <c r="P31" s="56"/>
      <c r="Q31" s="57">
        <f>SUM(Q5:Q29)</f>
        <v>31</v>
      </c>
      <c r="R31" s="55">
        <f>SUM(R5:R29)</f>
        <v>5</v>
      </c>
      <c r="S31" s="56">
        <f>SUM(S5:S29)</f>
        <v>21</v>
      </c>
      <c r="T31" s="56"/>
      <c r="U31" s="130">
        <f>SUM(U5:U29)</f>
        <v>31</v>
      </c>
      <c r="V31" s="200" t="s">
        <v>18</v>
      </c>
      <c r="W31" s="201"/>
      <c r="X31" s="201"/>
      <c r="Y31" s="202"/>
    </row>
    <row r="32" spans="1:25" x14ac:dyDescent="0.3">
      <c r="D32" s="81" t="s">
        <v>19</v>
      </c>
      <c r="E32" s="145"/>
      <c r="F32" s="58"/>
      <c r="G32" s="59"/>
      <c r="H32" s="59">
        <f>COUNTIF(H5:H29,"k")</f>
        <v>5</v>
      </c>
      <c r="I32" s="60"/>
      <c r="J32" s="58"/>
      <c r="K32" s="59"/>
      <c r="L32" s="59">
        <f>COUNTIF(L5:L29,"k")</f>
        <v>4</v>
      </c>
      <c r="M32" s="60"/>
      <c r="N32" s="58"/>
      <c r="O32" s="59"/>
      <c r="P32" s="59">
        <f>COUNTIF(P5:P29,"k")</f>
        <v>2</v>
      </c>
      <c r="Q32" s="60"/>
      <c r="R32" s="58"/>
      <c r="S32" s="59"/>
      <c r="T32" s="59">
        <f>COUNTIF(T5:T29,"k")</f>
        <v>0</v>
      </c>
      <c r="U32" s="61"/>
      <c r="V32" s="179" t="s">
        <v>19</v>
      </c>
      <c r="W32" s="180"/>
      <c r="X32" s="180"/>
      <c r="Y32" s="38">
        <f>H32+L32+P32+T32</f>
        <v>11</v>
      </c>
    </row>
    <row r="33" spans="3:25" x14ac:dyDescent="0.3">
      <c r="D33" s="81" t="s">
        <v>20</v>
      </c>
      <c r="E33" s="81"/>
      <c r="F33" s="62"/>
      <c r="G33" s="63"/>
      <c r="H33" s="59">
        <f>COUNTIF(H5:H29,"é")</f>
        <v>3</v>
      </c>
      <c r="I33" s="64"/>
      <c r="J33" s="62"/>
      <c r="K33" s="63"/>
      <c r="L33" s="59">
        <f>COUNTIF(L5:L29,"é")</f>
        <v>3</v>
      </c>
      <c r="M33" s="64"/>
      <c r="N33" s="62"/>
      <c r="O33" s="63"/>
      <c r="P33" s="59">
        <f>COUNTIF(P5:P29,"é")</f>
        <v>4</v>
      </c>
      <c r="Q33" s="64"/>
      <c r="R33" s="62"/>
      <c r="S33" s="63"/>
      <c r="T33" s="59">
        <f>COUNTIF(T5:T29,"é")</f>
        <v>3</v>
      </c>
      <c r="U33" s="65"/>
      <c r="V33" s="172" t="s">
        <v>20</v>
      </c>
      <c r="W33" s="173"/>
      <c r="X33" s="173"/>
      <c r="Y33" s="18">
        <f>H33+L33+P33+T33</f>
        <v>13</v>
      </c>
    </row>
    <row r="34" spans="3:25" x14ac:dyDescent="0.3">
      <c r="D34" s="82" t="s">
        <v>21</v>
      </c>
      <c r="E34" s="146"/>
      <c r="F34" s="66"/>
      <c r="G34" s="67"/>
      <c r="H34" s="67">
        <f>SUM(H32:H33)</f>
        <v>8</v>
      </c>
      <c r="I34" s="68"/>
      <c r="J34" s="66"/>
      <c r="K34" s="67"/>
      <c r="L34" s="67">
        <f>SUM(L32:L33)</f>
        <v>7</v>
      </c>
      <c r="M34" s="68"/>
      <c r="N34" s="66"/>
      <c r="O34" s="67"/>
      <c r="P34" s="67">
        <f>SUM(P32:P33)</f>
        <v>6</v>
      </c>
      <c r="Q34" s="68"/>
      <c r="R34" s="66"/>
      <c r="S34" s="67"/>
      <c r="T34" s="67">
        <f>SUM(T32:T33)</f>
        <v>3</v>
      </c>
      <c r="U34" s="69"/>
      <c r="V34" s="172" t="s">
        <v>21</v>
      </c>
      <c r="W34" s="173"/>
      <c r="X34" s="173"/>
      <c r="Y34" s="18">
        <f>H34+L34+P34+T34</f>
        <v>24</v>
      </c>
    </row>
    <row r="35" spans="3:25" ht="15" thickBot="1" x14ac:dyDescent="0.35">
      <c r="D35" s="83" t="s">
        <v>22</v>
      </c>
      <c r="E35" s="83"/>
      <c r="F35" s="70">
        <f>SUM(F31,G31)</f>
        <v>29</v>
      </c>
      <c r="G35" s="71"/>
      <c r="H35" s="71"/>
      <c r="I35" s="72"/>
      <c r="J35" s="70">
        <f>SUM(J31,K31)</f>
        <v>26</v>
      </c>
      <c r="K35" s="71"/>
      <c r="L35" s="71"/>
      <c r="M35" s="72"/>
      <c r="N35" s="70">
        <f>N31+O31</f>
        <v>30</v>
      </c>
      <c r="O35" s="71"/>
      <c r="P35" s="71"/>
      <c r="Q35" s="72"/>
      <c r="R35" s="70">
        <f>R31+S31</f>
        <v>26</v>
      </c>
      <c r="S35" s="71"/>
      <c r="T35" s="71"/>
      <c r="U35" s="73"/>
      <c r="V35" s="172" t="s">
        <v>22</v>
      </c>
      <c r="W35" s="173"/>
      <c r="X35" s="173"/>
      <c r="Y35" s="18">
        <v>1254</v>
      </c>
    </row>
    <row r="36" spans="3:25" x14ac:dyDescent="0.3">
      <c r="D36" s="74"/>
      <c r="E36" s="74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172" t="s">
        <v>23</v>
      </c>
      <c r="W36" s="173"/>
      <c r="X36" s="173"/>
      <c r="Y36" s="18">
        <v>6</v>
      </c>
    </row>
    <row r="37" spans="3:25" ht="15" thickBot="1" x14ac:dyDescent="0.35"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5" t="s">
        <v>25</v>
      </c>
      <c r="W37" s="176"/>
      <c r="X37" s="176"/>
      <c r="Y37" s="32">
        <f>I31+M31+Q31+U31</f>
        <v>120</v>
      </c>
    </row>
    <row r="38" spans="3:25" ht="15" thickBot="1" x14ac:dyDescent="0.35"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8"/>
      <c r="W38" s="178"/>
      <c r="X38" s="178"/>
      <c r="Y38" s="178"/>
    </row>
    <row r="39" spans="3:25" ht="15" thickBot="1" x14ac:dyDescent="0.35">
      <c r="C39" s="76" t="s">
        <v>24</v>
      </c>
      <c r="F39" s="157" t="s">
        <v>28</v>
      </c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9"/>
    </row>
    <row r="40" spans="3:25" ht="15" customHeight="1" x14ac:dyDescent="0.3">
      <c r="C40" s="77" t="s">
        <v>26</v>
      </c>
      <c r="F40" s="183" t="s">
        <v>70</v>
      </c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5"/>
    </row>
    <row r="41" spans="3:25" x14ac:dyDescent="0.3">
      <c r="C41" s="77" t="s">
        <v>27</v>
      </c>
      <c r="F41" s="186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8"/>
    </row>
    <row r="42" spans="3:25" x14ac:dyDescent="0.3">
      <c r="C42" s="77" t="s">
        <v>29</v>
      </c>
      <c r="F42" s="186"/>
      <c r="G42" s="187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8"/>
    </row>
    <row r="43" spans="3:25" x14ac:dyDescent="0.3">
      <c r="C43" s="78" t="s">
        <v>30</v>
      </c>
      <c r="F43" s="186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8"/>
    </row>
    <row r="44" spans="3:25" x14ac:dyDescent="0.3">
      <c r="C44" s="78" t="s">
        <v>31</v>
      </c>
      <c r="F44" s="186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8"/>
    </row>
    <row r="45" spans="3:25" x14ac:dyDescent="0.3">
      <c r="C45" s="78" t="s">
        <v>32</v>
      </c>
      <c r="F45" s="186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8"/>
    </row>
    <row r="46" spans="3:25" ht="15" thickBot="1" x14ac:dyDescent="0.35">
      <c r="C46" s="79" t="s">
        <v>33</v>
      </c>
      <c r="F46" s="186"/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8"/>
    </row>
    <row r="47" spans="3:25" x14ac:dyDescent="0.3">
      <c r="F47" s="186"/>
      <c r="G47" s="187"/>
      <c r="H47" s="187"/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8"/>
    </row>
    <row r="48" spans="3:25" x14ac:dyDescent="0.3">
      <c r="F48" s="186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8"/>
    </row>
    <row r="49" spans="6:25" x14ac:dyDescent="0.3">
      <c r="F49" s="186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8"/>
    </row>
    <row r="50" spans="6:25" ht="15" thickBot="1" x14ac:dyDescent="0.35">
      <c r="F50" s="189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1"/>
    </row>
  </sheetData>
  <mergeCells count="33">
    <mergeCell ref="V31:Y31"/>
    <mergeCell ref="V33:X33"/>
    <mergeCell ref="B25:C26"/>
    <mergeCell ref="B29:C29"/>
    <mergeCell ref="F40:Y50"/>
    <mergeCell ref="A3:A4"/>
    <mergeCell ref="C21:C24"/>
    <mergeCell ref="N3:Q3"/>
    <mergeCell ref="R3:U3"/>
    <mergeCell ref="V3:V4"/>
    <mergeCell ref="D3:D4"/>
    <mergeCell ref="F3:I3"/>
    <mergeCell ref="J3:M3"/>
    <mergeCell ref="C16:C20"/>
    <mergeCell ref="V34:X34"/>
    <mergeCell ref="N29:Q29"/>
    <mergeCell ref="V30:Y30"/>
    <mergeCell ref="E3:E4"/>
    <mergeCell ref="B27:C28"/>
    <mergeCell ref="F1:U1"/>
    <mergeCell ref="F39:Y39"/>
    <mergeCell ref="B3:C4"/>
    <mergeCell ref="B5:C9"/>
    <mergeCell ref="B10:C12"/>
    <mergeCell ref="B13:B24"/>
    <mergeCell ref="C13:C15"/>
    <mergeCell ref="V35:X35"/>
    <mergeCell ref="V36:X36"/>
    <mergeCell ref="F37:U37"/>
    <mergeCell ref="V37:X37"/>
    <mergeCell ref="F38:U38"/>
    <mergeCell ref="V38:Y38"/>
    <mergeCell ref="V32:X3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1AFBAB774D9FD04BB089EC03081D1BBC" ma:contentTypeVersion="18" ma:contentTypeDescription="Új dokumentum létrehozása." ma:contentTypeScope="" ma:versionID="c0f073730053a324c316440ec8a702a1">
  <xsd:schema xmlns:xsd="http://www.w3.org/2001/XMLSchema" xmlns:xs="http://www.w3.org/2001/XMLSchema" xmlns:p="http://schemas.microsoft.com/office/2006/metadata/properties" xmlns:ns3="26dba7f4-33e9-49ff-b1e4-fd0189385d86" xmlns:ns4="b3da0e18-c777-425d-b084-f7c1f171ef42" targetNamespace="http://schemas.microsoft.com/office/2006/metadata/properties" ma:root="true" ma:fieldsID="2cf965497045c47bde21e3185b03b5ad" ns3:_="" ns4:_="">
    <xsd:import namespace="26dba7f4-33e9-49ff-b1e4-fd0189385d86"/>
    <xsd:import namespace="b3da0e18-c777-425d-b084-f7c1f171ef4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_activity" minOccurs="0"/>
                <xsd:element ref="ns3:MediaLengthInSeconds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dba7f4-33e9-49ff-b1e4-fd0189385d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a0e18-c777-425d-b084-f7c1f171ef4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6dba7f4-33e9-49ff-b1e4-fd0189385d86" xsi:nil="true"/>
  </documentManagement>
</p:properties>
</file>

<file path=customXml/itemProps1.xml><?xml version="1.0" encoding="utf-8"?>
<ds:datastoreItem xmlns:ds="http://schemas.openxmlformats.org/officeDocument/2006/customXml" ds:itemID="{FD1DB583-25F7-4CD4-B786-EA873B9EE6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64A569-6D88-4D8A-B396-0104B5C8EF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dba7f4-33e9-49ff-b1e4-fd0189385d86"/>
    <ds:schemaRef ds:uri="b3da0e18-c777-425d-b084-f7c1f171ef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B3AC3E-8CEC-4772-8C95-23D2603D273E}">
  <ds:schemaRefs>
    <ds:schemaRef ds:uri="http://schemas.microsoft.com/office/2006/metadata/properties"/>
    <ds:schemaRef ds:uri="http://www.w3.org/XML/1998/namespace"/>
    <ds:schemaRef ds:uri="http://schemas.microsoft.com/office/infopath/2007/PartnerControls"/>
    <ds:schemaRef ds:uri="b3da0e18-c777-425d-b084-f7c1f171ef42"/>
    <ds:schemaRef ds:uri="http://schemas.microsoft.com/office/2006/documentManagement/types"/>
    <ds:schemaRef ds:uri="26dba7f4-33e9-49ff-b1e4-fd0189385d86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Dr. Törökné Kiss Klára Ágnes</cp:lastModifiedBy>
  <cp:lastPrinted>2024-10-11T08:32:26Z</cp:lastPrinted>
  <dcterms:created xsi:type="dcterms:W3CDTF">2023-09-25T19:19:43Z</dcterms:created>
  <dcterms:modified xsi:type="dcterms:W3CDTF">2024-10-11T08:32:45Z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0x0101001AFBAB774D9FD04BB089EC03081D1BBC</vt:lpwstr>
  </property>
</Properties>
</file>